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1"/>
  </bookViews>
  <sheets>
    <sheet name="封面" sheetId="1" r:id="rId1"/>
    <sheet name="第1页" sheetId="2" r:id="rId2"/>
    <sheet name="工人封面" sheetId="3" r:id="rId3"/>
    <sheet name="工人第1页" sheetId="4" r:id="rId4"/>
    <sheet name="第2页(共用）" sheetId="5" r:id="rId5"/>
  </sheets>
  <definedNames/>
  <calcPr fullCalcOnLoad="1"/>
</workbook>
</file>

<file path=xl/sharedStrings.xml><?xml version="1.0" encoding="utf-8"?>
<sst xmlns="http://schemas.openxmlformats.org/spreadsheetml/2006/main" count="178" uniqueCount="123">
  <si>
    <t>退休（退职）审批表</t>
  </si>
  <si>
    <t>工作单位</t>
  </si>
  <si>
    <t>政治面貌</t>
  </si>
  <si>
    <t>工作年限</t>
  </si>
  <si>
    <t>参加工作年月</t>
  </si>
  <si>
    <r>
      <t>性别</t>
    </r>
    <r>
      <rPr>
        <sz val="12"/>
        <rFont val="Times New Roman"/>
        <family val="1"/>
      </rPr>
      <t xml:space="preserve">  </t>
    </r>
  </si>
  <si>
    <t>出生年月</t>
  </si>
  <si>
    <t>金额（元）</t>
  </si>
  <si>
    <t>一、基本工资</t>
  </si>
  <si>
    <r>
      <t>1</t>
    </r>
    <r>
      <rPr>
        <sz val="12"/>
        <rFont val="宋体"/>
        <family val="0"/>
      </rPr>
      <t>、基础工资</t>
    </r>
  </si>
  <si>
    <r>
      <t>2</t>
    </r>
    <r>
      <rPr>
        <sz val="12"/>
        <rFont val="宋体"/>
        <family val="0"/>
      </rPr>
      <t>、工龄工资</t>
    </r>
  </si>
  <si>
    <r>
      <t>3</t>
    </r>
    <r>
      <rPr>
        <sz val="12"/>
        <rFont val="宋体"/>
        <family val="0"/>
      </rPr>
      <t>、职务工资</t>
    </r>
  </si>
  <si>
    <r>
      <t>4</t>
    </r>
    <r>
      <rPr>
        <sz val="12"/>
        <rFont val="宋体"/>
        <family val="0"/>
      </rPr>
      <t>、级别工资</t>
    </r>
  </si>
  <si>
    <t>合计数</t>
  </si>
  <si>
    <r>
      <t>7</t>
    </r>
    <r>
      <rPr>
        <sz val="12"/>
        <rFont val="宋体"/>
        <family val="0"/>
      </rPr>
      <t>、工资套改后保留工资</t>
    </r>
  </si>
  <si>
    <t>二、工资性津贴</t>
  </si>
  <si>
    <r>
      <t>1</t>
    </r>
    <r>
      <rPr>
        <sz val="12"/>
        <rFont val="宋体"/>
        <family val="0"/>
      </rPr>
      <t>、养老保险补贴</t>
    </r>
  </si>
  <si>
    <r>
      <t>2</t>
    </r>
    <r>
      <rPr>
        <sz val="12"/>
        <rFont val="宋体"/>
        <family val="0"/>
      </rPr>
      <t>、职务（岗位）津贴</t>
    </r>
  </si>
  <si>
    <r>
      <t>4</t>
    </r>
    <r>
      <rPr>
        <sz val="12"/>
        <rFont val="宋体"/>
        <family val="0"/>
      </rPr>
      <t>、教龄、护龄津贴</t>
    </r>
  </si>
  <si>
    <r>
      <t>5</t>
    </r>
    <r>
      <rPr>
        <sz val="12"/>
        <rFont val="宋体"/>
        <family val="0"/>
      </rPr>
      <t>、物价补贴</t>
    </r>
  </si>
  <si>
    <t>三、其他</t>
  </si>
  <si>
    <t>一、按比例计发退休（职）费</t>
  </si>
  <si>
    <r>
      <t>1</t>
    </r>
    <r>
      <rPr>
        <sz val="12"/>
        <rFont val="宋体"/>
        <family val="0"/>
      </rPr>
      <t>、职务工资</t>
    </r>
  </si>
  <si>
    <r>
      <t>2</t>
    </r>
    <r>
      <rPr>
        <sz val="12"/>
        <rFont val="宋体"/>
        <family val="0"/>
      </rPr>
      <t>、级别工资</t>
    </r>
  </si>
  <si>
    <r>
      <t>3</t>
    </r>
    <r>
      <rPr>
        <sz val="12"/>
        <rFont val="宋体"/>
        <family val="0"/>
      </rPr>
      <t>、专业技术（职员）职务工资</t>
    </r>
  </si>
  <si>
    <r>
      <t>5</t>
    </r>
    <r>
      <rPr>
        <sz val="12"/>
        <rFont val="宋体"/>
        <family val="0"/>
      </rPr>
      <t>、养老保险补贴</t>
    </r>
  </si>
  <si>
    <r>
      <t>6</t>
    </r>
    <r>
      <rPr>
        <sz val="12"/>
        <rFont val="宋体"/>
        <family val="0"/>
      </rPr>
      <t>、职务（岗位）津贴</t>
    </r>
  </si>
  <si>
    <r>
      <t>7</t>
    </r>
    <r>
      <rPr>
        <sz val="12"/>
        <rFont val="宋体"/>
        <family val="0"/>
      </rPr>
      <t>、保留的八类地区工资补贴</t>
    </r>
  </si>
  <si>
    <r>
      <t>8</t>
    </r>
    <r>
      <rPr>
        <sz val="12"/>
        <rFont val="宋体"/>
        <family val="0"/>
      </rPr>
      <t>、工资套改后保留工资</t>
    </r>
  </si>
  <si>
    <t>二、全额计发退休（职）费</t>
  </si>
  <si>
    <r>
      <t>3</t>
    </r>
    <r>
      <rPr>
        <sz val="12"/>
        <rFont val="宋体"/>
        <family val="0"/>
      </rPr>
      <t>、教龄、护龄津贴</t>
    </r>
  </si>
  <si>
    <r>
      <t>4</t>
    </r>
    <r>
      <rPr>
        <sz val="12"/>
        <rFont val="宋体"/>
        <family val="0"/>
      </rPr>
      <t>、物价补贴</t>
    </r>
  </si>
  <si>
    <t>三、新办法增发养老金</t>
  </si>
  <si>
    <r>
      <t>1</t>
    </r>
    <r>
      <rPr>
        <sz val="12"/>
        <rFont val="宋体"/>
        <family val="0"/>
      </rPr>
      <t>、累计个人缴费本息储存额</t>
    </r>
  </si>
  <si>
    <r>
      <t>2</t>
    </r>
    <r>
      <rPr>
        <sz val="12"/>
        <rFont val="宋体"/>
        <family val="0"/>
      </rPr>
      <t>、增发比例</t>
    </r>
  </si>
  <si>
    <t>称谓</t>
  </si>
  <si>
    <t>性别</t>
  </si>
  <si>
    <t>工作（学习）单位</t>
  </si>
  <si>
    <t>工资金额</t>
  </si>
  <si>
    <t>备注</t>
  </si>
  <si>
    <t>易地何处</t>
  </si>
  <si>
    <t>有何亲属</t>
  </si>
  <si>
    <t>有无住房</t>
  </si>
  <si>
    <t>补助费</t>
  </si>
  <si>
    <t>本人有何</t>
  </si>
  <si>
    <t>意见</t>
  </si>
  <si>
    <t>单</t>
  </si>
  <si>
    <t>位</t>
  </si>
  <si>
    <t>意</t>
  </si>
  <si>
    <t>见</t>
  </si>
  <si>
    <t>供</t>
  </si>
  <si>
    <t>养</t>
  </si>
  <si>
    <t>直</t>
  </si>
  <si>
    <t>系</t>
  </si>
  <si>
    <t>亲</t>
  </si>
  <si>
    <t>属</t>
  </si>
  <si>
    <r>
      <t>易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 xml:space="preserve">地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置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情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况</t>
    </r>
  </si>
  <si>
    <r>
      <t>安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家</t>
    </r>
  </si>
  <si>
    <t>主</t>
  </si>
  <si>
    <t>管</t>
  </si>
  <si>
    <t>部</t>
  </si>
  <si>
    <t>门</t>
  </si>
  <si>
    <t>审</t>
  </si>
  <si>
    <t>批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</si>
  <si>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</si>
  <si>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r>
      <t>职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务</t>
    </r>
  </si>
  <si>
    <r>
      <t>退休（职）后居住地址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邮编，电话：</t>
    </r>
  </si>
  <si>
    <r>
      <t>优惠政策增发退休（职）费比例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</t>
    </r>
  </si>
  <si>
    <t>合计计发比例：</t>
  </si>
  <si>
    <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养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金</t>
    </r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</si>
  <si>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</si>
  <si>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t>姓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名</t>
    </r>
  </si>
  <si>
    <r>
      <t>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贯</t>
    </r>
  </si>
  <si>
    <r>
      <t>出</t>
    </r>
    <r>
      <rPr>
        <sz val="12"/>
        <rFont val="宋体"/>
        <family val="0"/>
      </rPr>
      <t>生</t>
    </r>
    <r>
      <rPr>
        <sz val="12"/>
        <rFont val="宋体"/>
        <family val="0"/>
      </rPr>
      <t>年</t>
    </r>
    <r>
      <rPr>
        <sz val="12"/>
        <rFont val="宋体"/>
        <family val="0"/>
      </rPr>
      <t>月</t>
    </r>
  </si>
  <si>
    <r>
      <t>3</t>
    </r>
    <r>
      <rPr>
        <sz val="11"/>
        <rFont val="宋体"/>
        <family val="0"/>
      </rPr>
      <t>、保留的八类地区工资补贴</t>
    </r>
  </si>
  <si>
    <t>生活、医保津贴</t>
  </si>
  <si>
    <t>房贴</t>
  </si>
  <si>
    <r>
      <t>5</t>
    </r>
    <r>
      <rPr>
        <sz val="12"/>
        <rFont val="宋体"/>
        <family val="0"/>
      </rPr>
      <t>、房贴</t>
    </r>
  </si>
  <si>
    <r>
      <t>9</t>
    </r>
    <r>
      <rPr>
        <sz val="12"/>
        <rFont val="宋体"/>
        <family val="0"/>
      </rPr>
      <t>、生活、医保津贴</t>
    </r>
  </si>
  <si>
    <r>
      <t>4</t>
    </r>
    <r>
      <rPr>
        <sz val="12"/>
        <rFont val="宋体"/>
        <family val="0"/>
      </rPr>
      <t>、工资构成中的津贴</t>
    </r>
  </si>
  <si>
    <r>
      <t>上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海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市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机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关、事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业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单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位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作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人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员</t>
    </r>
  </si>
  <si>
    <t>汉族</t>
  </si>
  <si>
    <t>工作单位：</t>
  </si>
  <si>
    <r>
      <t>上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海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市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机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关、事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业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单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位</t>
    </r>
    <r>
      <rPr>
        <b/>
        <sz val="16"/>
        <rFont val="Times New Roman"/>
        <family val="1"/>
      </rPr>
      <t xml:space="preserve"> </t>
    </r>
  </si>
  <si>
    <r>
      <t>1</t>
    </r>
    <r>
      <rPr>
        <sz val="12"/>
        <rFont val="宋体"/>
        <family val="0"/>
      </rPr>
      <t>、工人岗位工资</t>
    </r>
  </si>
  <si>
    <r>
      <t>3</t>
    </r>
    <r>
      <rPr>
        <sz val="12"/>
        <rFont val="宋体"/>
        <family val="0"/>
      </rPr>
      <t>、机关工人的奖金</t>
    </r>
  </si>
  <si>
    <r>
      <t>4</t>
    </r>
    <r>
      <rPr>
        <sz val="12"/>
        <rFont val="宋体"/>
        <family val="0"/>
      </rPr>
      <t>、技术等级工资标准</t>
    </r>
  </si>
  <si>
    <r>
      <t>7</t>
    </r>
    <r>
      <rPr>
        <sz val="12"/>
        <rFont val="宋体"/>
        <family val="0"/>
      </rPr>
      <t>、</t>
    </r>
  </si>
  <si>
    <r>
      <t>4</t>
    </r>
    <r>
      <rPr>
        <sz val="12"/>
        <rFont val="宋体"/>
        <family val="0"/>
      </rPr>
      <t>、</t>
    </r>
  </si>
  <si>
    <r>
      <t>2</t>
    </r>
    <r>
      <rPr>
        <sz val="12"/>
        <rFont val="宋体"/>
        <family val="0"/>
      </rPr>
      <t>、</t>
    </r>
  </si>
  <si>
    <r>
      <t>3</t>
    </r>
    <r>
      <rPr>
        <sz val="12"/>
        <rFont val="宋体"/>
        <family val="0"/>
      </rPr>
      <t>、技术等级工资</t>
    </r>
  </si>
  <si>
    <r>
      <t>1</t>
    </r>
    <r>
      <rPr>
        <sz val="12"/>
        <rFont val="宋体"/>
        <family val="0"/>
      </rPr>
      <t>、</t>
    </r>
  </si>
  <si>
    <r>
      <t>3</t>
    </r>
    <r>
      <rPr>
        <sz val="12"/>
        <rFont val="宋体"/>
        <family val="0"/>
      </rPr>
      <t>、</t>
    </r>
  </si>
  <si>
    <t>岗位或技术等级（职务）</t>
  </si>
  <si>
    <t>上海社会科学院</t>
  </si>
  <si>
    <t>女</t>
  </si>
  <si>
    <t>群众</t>
  </si>
  <si>
    <t>退休（职）时间：</t>
  </si>
  <si>
    <t>男</t>
  </si>
  <si>
    <t>20060131</t>
  </si>
  <si>
    <t>中共</t>
  </si>
  <si>
    <t>江苏</t>
  </si>
  <si>
    <r>
      <t>1945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06</t>
    </r>
    <r>
      <rPr>
        <sz val="12"/>
        <rFont val="宋体"/>
        <family val="0"/>
      </rPr>
      <t>月</t>
    </r>
  </si>
  <si>
    <t>浙江</t>
  </si>
  <si>
    <r>
      <t>1966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09</t>
    </r>
    <r>
      <rPr>
        <sz val="12"/>
        <rFont val="宋体"/>
        <family val="0"/>
      </rPr>
      <t>月</t>
    </r>
  </si>
  <si>
    <r>
      <t>许昌路</t>
    </r>
    <r>
      <rPr>
        <sz val="12"/>
        <rFont val="Times New Roman"/>
        <family val="1"/>
      </rPr>
      <t>328</t>
    </r>
    <r>
      <rPr>
        <sz val="12"/>
        <rFont val="宋体"/>
        <family val="0"/>
      </rPr>
      <t>弄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1302</t>
    </r>
    <r>
      <rPr>
        <sz val="12"/>
        <rFont val="宋体"/>
        <family val="0"/>
      </rPr>
      <t>室；</t>
    </r>
    <r>
      <rPr>
        <sz val="12"/>
        <rFont val="Times New Roman"/>
        <family val="1"/>
      </rPr>
      <t>200082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65893013</t>
    </r>
  </si>
  <si>
    <r>
      <t>1956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月</t>
    </r>
  </si>
  <si>
    <r>
      <t>1973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</si>
  <si>
    <r>
      <t>退休（职）时间：</t>
    </r>
    <r>
      <rPr>
        <sz val="12"/>
        <rFont val="Times New Roman"/>
        <family val="1"/>
      </rPr>
      <t>2006-08-31</t>
    </r>
  </si>
  <si>
    <t>郑美美</t>
  </si>
  <si>
    <r>
      <t>退休（职）后居住地址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邮编，电话：大连路</t>
    </r>
    <r>
      <rPr>
        <sz val="12"/>
        <rFont val="Times New Roman"/>
        <family val="1"/>
      </rPr>
      <t>186</t>
    </r>
    <r>
      <rPr>
        <sz val="12"/>
        <rFont val="宋体"/>
        <family val="0"/>
      </rPr>
      <t>弄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1903</t>
    </r>
    <r>
      <rPr>
        <sz val="12"/>
        <rFont val="宋体"/>
        <family val="0"/>
      </rPr>
      <t>室，</t>
    </r>
    <r>
      <rPr>
        <sz val="12"/>
        <rFont val="Times New Roman"/>
        <family val="1"/>
      </rPr>
      <t>200103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63100788</t>
    </r>
  </si>
  <si>
    <t>王坚定</t>
  </si>
  <si>
    <r>
      <t>5</t>
    </r>
    <r>
      <rPr>
        <sz val="12"/>
        <rFont val="宋体"/>
        <family val="0"/>
      </rPr>
      <t>、岗位工资</t>
    </r>
  </si>
  <si>
    <r>
      <t>6</t>
    </r>
    <r>
      <rPr>
        <sz val="12"/>
        <rFont val="宋体"/>
        <family val="0"/>
      </rPr>
      <t>、薪级工资</t>
    </r>
  </si>
  <si>
    <r>
      <t>按沪劳保养发</t>
    </r>
    <r>
      <rPr>
        <sz val="10"/>
        <rFont val="Times New Roman"/>
        <family val="1"/>
      </rPr>
      <t>[2007]3</t>
    </r>
    <r>
      <rPr>
        <sz val="10"/>
        <rFont val="宋体"/>
        <family val="0"/>
      </rPr>
      <t>号、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号规定的计发比例：</t>
    </r>
  </si>
  <si>
    <t>按沪劳保养发[2007]3号、4号规定的计发比例：</t>
  </si>
  <si>
    <t>月 工 资 收 入</t>
  </si>
  <si>
    <t>研究员</t>
  </si>
  <si>
    <r>
      <t>上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海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市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人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事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局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制</t>
    </r>
  </si>
  <si>
    <r>
      <t>工</t>
    </r>
    <r>
      <rPr>
        <b/>
        <sz val="22"/>
        <rFont val="宋体"/>
        <family val="0"/>
      </rPr>
      <t>人</t>
    </r>
    <r>
      <rPr>
        <b/>
        <sz val="22"/>
        <rFont val="宋体"/>
        <family val="0"/>
      </rPr>
      <t>退休（退职）审批表</t>
    </r>
  </si>
  <si>
    <r>
      <t>姓</t>
    </r>
    <r>
      <rPr>
        <sz val="13"/>
        <rFont val="Times New Roman"/>
        <family val="1"/>
      </rPr>
      <t xml:space="preserve">      </t>
    </r>
    <r>
      <rPr>
        <sz val="13"/>
        <rFont val="宋体"/>
        <family val="0"/>
      </rPr>
      <t>名</t>
    </r>
  </si>
  <si>
    <t>附注:符合退休（退职）条件规定的人员，必须填写此表一式三份，上报审批。</t>
  </si>
  <si>
    <r>
      <t>民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族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</si>
</sst>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0.00_ "/>
    <numFmt numFmtId="178" formatCode="0.0_ "/>
    <numFmt numFmtId="179" formatCode="0.0%"/>
    <numFmt numFmtId="180" formatCode="0_ "/>
  </numFmts>
  <fonts count="1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宋体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49" fontId="2" fillId="0" borderId="12" xfId="0" applyNumberFormat="1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9" fontId="2" fillId="0" borderId="12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78" fontId="0" fillId="0" borderId="1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8"/>
  <sheetViews>
    <sheetView workbookViewId="0" topLeftCell="A1">
      <selection activeCell="M10" sqref="M10"/>
    </sheetView>
  </sheetViews>
  <sheetFormatPr defaultColWidth="9.00390625" defaultRowHeight="14.25"/>
  <sheetData>
    <row r="4" spans="1:9" ht="21">
      <c r="A4" s="53" t="s">
        <v>80</v>
      </c>
      <c r="B4" s="53"/>
      <c r="C4" s="53"/>
      <c r="D4" s="53"/>
      <c r="E4" s="53"/>
      <c r="F4" s="53"/>
      <c r="G4" s="53"/>
      <c r="H4" s="53"/>
      <c r="I4" s="53"/>
    </row>
    <row r="5" spans="1:9" ht="27">
      <c r="A5" s="54" t="s">
        <v>0</v>
      </c>
      <c r="B5" s="54"/>
      <c r="C5" s="54"/>
      <c r="D5" s="54"/>
      <c r="E5" s="54"/>
      <c r="F5" s="54"/>
      <c r="G5" s="54"/>
      <c r="H5" s="54"/>
      <c r="I5" s="54"/>
    </row>
    <row r="21" spans="5:6" ht="18.75">
      <c r="E21" s="31"/>
      <c r="F21" s="31"/>
    </row>
    <row r="22" spans="4:6" ht="18.75">
      <c r="D22" t="s">
        <v>64</v>
      </c>
      <c r="E22" s="32" t="s">
        <v>111</v>
      </c>
      <c r="F22" s="32"/>
    </row>
    <row r="23" spans="5:6" ht="19.5" customHeight="1">
      <c r="E23" s="8"/>
      <c r="F23" s="8"/>
    </row>
    <row r="24" spans="4:6" ht="18.75">
      <c r="D24" t="s">
        <v>65</v>
      </c>
      <c r="E24" s="32" t="s">
        <v>117</v>
      </c>
      <c r="F24" s="9"/>
    </row>
    <row r="25" ht="19.5" customHeight="1"/>
    <row r="26" spans="4:6" ht="18.75">
      <c r="D26" t="s">
        <v>1</v>
      </c>
      <c r="E26" s="32" t="s">
        <v>94</v>
      </c>
      <c r="F26" s="9"/>
    </row>
    <row r="38" spans="1:9" ht="19.5">
      <c r="A38" s="55" t="s">
        <v>118</v>
      </c>
      <c r="B38" s="55"/>
      <c r="C38" s="55"/>
      <c r="D38" s="55"/>
      <c r="E38" s="55"/>
      <c r="F38" s="55"/>
      <c r="G38" s="55"/>
      <c r="H38" s="55"/>
      <c r="I38" s="55"/>
    </row>
  </sheetData>
  <mergeCells count="3">
    <mergeCell ref="A4:I4"/>
    <mergeCell ref="A5:I5"/>
    <mergeCell ref="A38:I38"/>
  </mergeCells>
  <printOptions horizontalCentered="1"/>
  <pageMargins left="0.15748031496062992" right="0.9448818897637796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0">
      <selection activeCell="L17" sqref="L17"/>
    </sheetView>
  </sheetViews>
  <sheetFormatPr defaultColWidth="9.00390625" defaultRowHeight="14.25"/>
  <cols>
    <col min="1" max="1" width="9.625" style="0" customWidth="1"/>
    <col min="3" max="3" width="8.875" style="0" customWidth="1"/>
    <col min="4" max="4" width="6.00390625" style="0" customWidth="1"/>
    <col min="5" max="5" width="5.375" style="0" customWidth="1"/>
    <col min="6" max="6" width="8.00390625" style="0" customWidth="1"/>
    <col min="7" max="7" width="8.875" style="0" customWidth="1"/>
    <col min="8" max="8" width="11.625" style="0" customWidth="1"/>
    <col min="9" max="9" width="11.125" style="0" bestFit="1" customWidth="1"/>
  </cols>
  <sheetData>
    <row r="1" spans="1:9" ht="24" customHeight="1">
      <c r="A1" s="16" t="s">
        <v>70</v>
      </c>
      <c r="B1" s="17" t="str">
        <f>'封面'!E22</f>
        <v>王坚定</v>
      </c>
      <c r="C1" s="18"/>
      <c r="D1" s="19" t="s">
        <v>5</v>
      </c>
      <c r="E1" s="19" t="s">
        <v>98</v>
      </c>
      <c r="F1" s="19" t="s">
        <v>122</v>
      </c>
      <c r="G1" s="19" t="s">
        <v>81</v>
      </c>
      <c r="H1" s="43" t="s">
        <v>73</v>
      </c>
      <c r="I1" s="33" t="s">
        <v>102</v>
      </c>
    </row>
    <row r="2" spans="1:9" ht="24" customHeight="1">
      <c r="A2" s="19" t="s">
        <v>72</v>
      </c>
      <c r="B2" s="19" t="s">
        <v>103</v>
      </c>
      <c r="C2" s="56" t="s">
        <v>82</v>
      </c>
      <c r="D2" s="57"/>
      <c r="E2" s="20" t="str">
        <f>'封面'!E26</f>
        <v>上海社会科学院</v>
      </c>
      <c r="F2" s="20"/>
      <c r="G2" s="21"/>
      <c r="H2" s="14" t="s">
        <v>65</v>
      </c>
      <c r="I2" s="19" t="str">
        <f>'封面'!E24</f>
        <v>研究员</v>
      </c>
    </row>
    <row r="3" spans="1:9" ht="24" customHeight="1">
      <c r="A3" s="19" t="s">
        <v>2</v>
      </c>
      <c r="B3" s="40" t="s">
        <v>100</v>
      </c>
      <c r="C3" s="56" t="s">
        <v>4</v>
      </c>
      <c r="D3" s="58"/>
      <c r="E3" s="61" t="s">
        <v>104</v>
      </c>
      <c r="F3" s="62"/>
      <c r="G3" s="23" t="s">
        <v>3</v>
      </c>
      <c r="H3" s="22">
        <v>39</v>
      </c>
      <c r="I3" s="25"/>
    </row>
    <row r="4" spans="1:9" ht="24" customHeight="1">
      <c r="A4" s="22" t="s">
        <v>66</v>
      </c>
      <c r="B4" s="20"/>
      <c r="C4" s="20"/>
      <c r="D4" s="20"/>
      <c r="E4" s="20"/>
      <c r="F4" s="20" t="s">
        <v>105</v>
      </c>
      <c r="G4" s="20"/>
      <c r="H4" s="20"/>
      <c r="I4" s="23"/>
    </row>
    <row r="5" spans="1:9" ht="24" customHeight="1">
      <c r="A5" s="17" t="s">
        <v>97</v>
      </c>
      <c r="B5" s="21"/>
      <c r="C5" s="39" t="s">
        <v>99</v>
      </c>
      <c r="D5" s="21"/>
      <c r="E5" s="41" t="s">
        <v>114</v>
      </c>
      <c r="F5" s="21"/>
      <c r="G5" s="21"/>
      <c r="H5" s="21"/>
      <c r="I5" s="30">
        <v>0.9</v>
      </c>
    </row>
    <row r="6" spans="1:9" ht="24" customHeight="1">
      <c r="A6" s="17" t="s">
        <v>67</v>
      </c>
      <c r="B6" s="21"/>
      <c r="C6" s="21"/>
      <c r="D6" s="21"/>
      <c r="E6" s="21"/>
      <c r="F6" s="30">
        <v>0.1</v>
      </c>
      <c r="G6" s="17" t="s">
        <v>68</v>
      </c>
      <c r="H6" s="21"/>
      <c r="I6" s="45">
        <f>I5+F6</f>
        <v>1</v>
      </c>
    </row>
    <row r="7" spans="1:9" ht="24" customHeight="1">
      <c r="A7" s="56" t="s">
        <v>116</v>
      </c>
      <c r="B7" s="57"/>
      <c r="C7" s="58"/>
      <c r="D7" s="17" t="s">
        <v>7</v>
      </c>
      <c r="E7" s="18"/>
      <c r="F7" s="56" t="s">
        <v>69</v>
      </c>
      <c r="G7" s="57"/>
      <c r="H7" s="58"/>
      <c r="I7" s="28" t="s">
        <v>7</v>
      </c>
    </row>
    <row r="8" spans="1:9" ht="24" customHeight="1">
      <c r="A8" s="56" t="s">
        <v>13</v>
      </c>
      <c r="B8" s="57"/>
      <c r="C8" s="58"/>
      <c r="D8" s="17">
        <f>D9+D18+D25</f>
        <v>3174.5</v>
      </c>
      <c r="E8" s="18"/>
      <c r="F8" s="59" t="s">
        <v>13</v>
      </c>
      <c r="G8" s="60"/>
      <c r="H8" s="60"/>
      <c r="I8" s="35">
        <f>I9+I19+I25</f>
        <v>3174.5</v>
      </c>
    </row>
    <row r="9" spans="1:9" ht="24" customHeight="1">
      <c r="A9" s="17" t="s">
        <v>8</v>
      </c>
      <c r="B9" s="21"/>
      <c r="C9" s="18"/>
      <c r="D9" s="17">
        <f>SUM(D10:D17)</f>
        <v>1443</v>
      </c>
      <c r="E9" s="18"/>
      <c r="F9" s="17" t="s">
        <v>21</v>
      </c>
      <c r="G9" s="21"/>
      <c r="H9" s="18"/>
      <c r="I9" s="15">
        <f>SUM(I10:I18)</f>
        <v>3104.5</v>
      </c>
    </row>
    <row r="10" spans="1:9" ht="24" customHeight="1">
      <c r="A10" s="26" t="s">
        <v>9</v>
      </c>
      <c r="B10" s="21"/>
      <c r="C10" s="18"/>
      <c r="D10" s="17"/>
      <c r="E10" s="18"/>
      <c r="F10" s="26" t="s">
        <v>22</v>
      </c>
      <c r="G10" s="21"/>
      <c r="H10" s="18"/>
      <c r="I10" s="15"/>
    </row>
    <row r="11" spans="1:9" ht="24" customHeight="1">
      <c r="A11" s="26" t="s">
        <v>10</v>
      </c>
      <c r="B11" s="21"/>
      <c r="C11" s="18"/>
      <c r="D11" s="17"/>
      <c r="E11" s="18"/>
      <c r="F11" s="26" t="s">
        <v>23</v>
      </c>
      <c r="G11" s="21"/>
      <c r="H11" s="18"/>
      <c r="I11" s="15"/>
    </row>
    <row r="12" spans="1:9" ht="24" customHeight="1">
      <c r="A12" s="26" t="s">
        <v>11</v>
      </c>
      <c r="B12" s="21"/>
      <c r="C12" s="18"/>
      <c r="D12" s="17"/>
      <c r="E12" s="18"/>
      <c r="F12" s="26" t="s">
        <v>24</v>
      </c>
      <c r="G12" s="21"/>
      <c r="H12" s="18"/>
      <c r="I12" s="15">
        <f>D14*I6</f>
        <v>1010</v>
      </c>
    </row>
    <row r="13" spans="1:9" ht="24" customHeight="1">
      <c r="A13" s="26" t="s">
        <v>12</v>
      </c>
      <c r="B13" s="21"/>
      <c r="C13" s="18"/>
      <c r="D13" s="17"/>
      <c r="E13" s="18"/>
      <c r="F13" s="26" t="s">
        <v>79</v>
      </c>
      <c r="G13" s="21"/>
      <c r="H13" s="18"/>
      <c r="I13" s="15">
        <f>D15*I6</f>
        <v>433</v>
      </c>
    </row>
    <row r="14" spans="1:9" ht="24" customHeight="1">
      <c r="A14" s="26" t="s">
        <v>112</v>
      </c>
      <c r="B14" s="21"/>
      <c r="C14" s="18"/>
      <c r="D14" s="17">
        <v>1010</v>
      </c>
      <c r="E14" s="18"/>
      <c r="F14" s="26" t="s">
        <v>25</v>
      </c>
      <c r="G14" s="21"/>
      <c r="H14" s="18"/>
      <c r="I14" s="15"/>
    </row>
    <row r="15" spans="1:9" ht="24" customHeight="1">
      <c r="A15" s="26" t="s">
        <v>113</v>
      </c>
      <c r="B15" s="21"/>
      <c r="C15" s="18"/>
      <c r="D15" s="17">
        <v>433</v>
      </c>
      <c r="E15" s="18"/>
      <c r="F15" s="26" t="s">
        <v>26</v>
      </c>
      <c r="G15" s="21"/>
      <c r="H15" s="18"/>
      <c r="I15" s="15">
        <f>D20*I6</f>
        <v>1565</v>
      </c>
    </row>
    <row r="16" spans="1:9" ht="24" customHeight="1">
      <c r="A16" s="26" t="s">
        <v>14</v>
      </c>
      <c r="B16" s="21"/>
      <c r="C16" s="18"/>
      <c r="D16" s="17"/>
      <c r="E16" s="18"/>
      <c r="F16" s="26" t="s">
        <v>27</v>
      </c>
      <c r="G16" s="21"/>
      <c r="H16" s="18"/>
      <c r="I16" s="15">
        <f>D21*I6</f>
        <v>7.5</v>
      </c>
    </row>
    <row r="17" spans="1:9" ht="24" customHeight="1">
      <c r="A17" s="17"/>
      <c r="B17" s="21"/>
      <c r="C17" s="18"/>
      <c r="D17" s="17"/>
      <c r="E17" s="18"/>
      <c r="F17" s="26" t="s">
        <v>28</v>
      </c>
      <c r="G17" s="21"/>
      <c r="H17" s="18"/>
      <c r="I17" s="15"/>
    </row>
    <row r="18" spans="1:9" ht="24" customHeight="1">
      <c r="A18" s="17" t="s">
        <v>15</v>
      </c>
      <c r="B18" s="21"/>
      <c r="C18" s="18"/>
      <c r="D18" s="17">
        <f>SUM(D19:D24)</f>
        <v>1639.5</v>
      </c>
      <c r="E18" s="18"/>
      <c r="F18" s="26" t="s">
        <v>78</v>
      </c>
      <c r="G18" s="21"/>
      <c r="H18" s="18"/>
      <c r="I18" s="15">
        <f>D26*I6</f>
        <v>89</v>
      </c>
    </row>
    <row r="19" spans="1:9" ht="24" customHeight="1">
      <c r="A19" s="26" t="s">
        <v>16</v>
      </c>
      <c r="B19" s="21"/>
      <c r="C19" s="18"/>
      <c r="D19" s="17"/>
      <c r="E19" s="18"/>
      <c r="F19" s="17" t="s">
        <v>29</v>
      </c>
      <c r="G19" s="21"/>
      <c r="H19" s="18"/>
      <c r="I19" s="15">
        <f>SUM(I20:I24)</f>
        <v>70</v>
      </c>
    </row>
    <row r="20" spans="1:9" ht="24" customHeight="1">
      <c r="A20" s="26" t="s">
        <v>17</v>
      </c>
      <c r="B20" s="21"/>
      <c r="C20" s="18"/>
      <c r="D20" s="17">
        <v>1565</v>
      </c>
      <c r="E20" s="18"/>
      <c r="F20" s="26" t="s">
        <v>9</v>
      </c>
      <c r="G20" s="21"/>
      <c r="H20" s="18"/>
      <c r="I20" s="15"/>
    </row>
    <row r="21" spans="1:9" ht="24" customHeight="1">
      <c r="A21" s="27" t="s">
        <v>74</v>
      </c>
      <c r="B21" s="21"/>
      <c r="C21" s="18"/>
      <c r="D21" s="17">
        <v>7.5</v>
      </c>
      <c r="E21" s="18"/>
      <c r="F21" s="26" t="s">
        <v>10</v>
      </c>
      <c r="G21" s="21"/>
      <c r="H21" s="18"/>
      <c r="I21" s="15"/>
    </row>
    <row r="22" spans="1:9" ht="24" customHeight="1">
      <c r="A22" s="26" t="s">
        <v>18</v>
      </c>
      <c r="B22" s="21"/>
      <c r="C22" s="18"/>
      <c r="D22" s="17"/>
      <c r="E22" s="18"/>
      <c r="F22" s="26" t="s">
        <v>30</v>
      </c>
      <c r="G22" s="21"/>
      <c r="H22" s="18"/>
      <c r="I22" s="15"/>
    </row>
    <row r="23" spans="1:9" ht="24" customHeight="1">
      <c r="A23" s="26" t="s">
        <v>19</v>
      </c>
      <c r="B23" s="21"/>
      <c r="C23" s="18"/>
      <c r="D23" s="17">
        <v>67</v>
      </c>
      <c r="E23" s="18"/>
      <c r="F23" s="26" t="s">
        <v>31</v>
      </c>
      <c r="G23" s="21"/>
      <c r="H23" s="18"/>
      <c r="I23" s="15">
        <f>D23</f>
        <v>67</v>
      </c>
    </row>
    <row r="24" spans="1:9" ht="24" customHeight="1">
      <c r="A24" s="17"/>
      <c r="B24" s="21"/>
      <c r="C24" s="18"/>
      <c r="D24" s="17"/>
      <c r="E24" s="18"/>
      <c r="F24" s="26" t="s">
        <v>77</v>
      </c>
      <c r="G24" s="21"/>
      <c r="H24" s="18"/>
      <c r="I24" s="15">
        <f>D27</f>
        <v>3</v>
      </c>
    </row>
    <row r="25" spans="1:9" ht="24" customHeight="1">
      <c r="A25" s="17" t="s">
        <v>20</v>
      </c>
      <c r="B25" s="21"/>
      <c r="C25" s="18"/>
      <c r="D25" s="24">
        <f>SUM(D26:D27)</f>
        <v>92</v>
      </c>
      <c r="E25" s="24"/>
      <c r="F25" s="17" t="s">
        <v>32</v>
      </c>
      <c r="G25" s="21"/>
      <c r="H25" s="18"/>
      <c r="I25" s="37">
        <f>I26*I27</f>
        <v>0</v>
      </c>
    </row>
    <row r="26" spans="1:9" ht="24" customHeight="1">
      <c r="A26" s="17" t="s">
        <v>75</v>
      </c>
      <c r="B26" s="21"/>
      <c r="C26" s="18"/>
      <c r="D26" s="17">
        <v>89</v>
      </c>
      <c r="E26" s="18"/>
      <c r="F26" s="26" t="s">
        <v>33</v>
      </c>
      <c r="G26" s="21"/>
      <c r="H26" s="18"/>
      <c r="I26" s="36"/>
    </row>
    <row r="27" spans="1:9" ht="24" customHeight="1">
      <c r="A27" s="17" t="s">
        <v>76</v>
      </c>
      <c r="B27" s="21"/>
      <c r="C27" s="18"/>
      <c r="D27" s="17">
        <v>3</v>
      </c>
      <c r="E27" s="18"/>
      <c r="F27" s="26" t="s">
        <v>34</v>
      </c>
      <c r="G27" s="21"/>
      <c r="H27" s="18"/>
      <c r="I27" s="38">
        <v>0.07</v>
      </c>
    </row>
  </sheetData>
  <mergeCells count="7">
    <mergeCell ref="C2:D2"/>
    <mergeCell ref="A7:C7"/>
    <mergeCell ref="F7:H7"/>
    <mergeCell ref="A8:C8"/>
    <mergeCell ref="F8:H8"/>
    <mergeCell ref="E3:F3"/>
    <mergeCell ref="C3:D3"/>
  </mergeCells>
  <printOptions horizontalCentered="1" verticalCentered="1"/>
  <pageMargins left="0.5511811023622047" right="0.5511811023622047" top="0.984251968503937" bottom="0.984251968503937" header="0.5118110236220472" footer="0.5118110236220472"/>
  <pageSetup horizontalDpi="180" verticalDpi="180" orientation="portrait" paperSize="9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I38"/>
  <sheetViews>
    <sheetView workbookViewId="0" topLeftCell="A1">
      <selection activeCell="E21" sqref="E21"/>
    </sheetView>
  </sheetViews>
  <sheetFormatPr defaultColWidth="9.00390625" defaultRowHeight="14.25"/>
  <cols>
    <col min="3" max="3" width="9.50390625" style="0" customWidth="1"/>
    <col min="4" max="4" width="10.00390625" style="0" customWidth="1"/>
  </cols>
  <sheetData>
    <row r="4" spans="1:9" ht="21">
      <c r="A4" s="53" t="s">
        <v>83</v>
      </c>
      <c r="B4" s="53"/>
      <c r="C4" s="53"/>
      <c r="D4" s="53"/>
      <c r="E4" s="53"/>
      <c r="F4" s="53"/>
      <c r="G4" s="53"/>
      <c r="H4" s="53"/>
      <c r="I4" s="47"/>
    </row>
    <row r="5" spans="1:9" ht="27">
      <c r="A5" s="54" t="s">
        <v>119</v>
      </c>
      <c r="B5" s="54"/>
      <c r="C5" s="54"/>
      <c r="D5" s="54"/>
      <c r="E5" s="54"/>
      <c r="F5" s="54"/>
      <c r="G5" s="54"/>
      <c r="H5" s="54"/>
      <c r="I5" s="48"/>
    </row>
    <row r="21" spans="5:6" ht="18.75">
      <c r="E21" s="31"/>
      <c r="F21" s="31"/>
    </row>
    <row r="22" spans="3:5" ht="18.75">
      <c r="C22" s="51" t="s">
        <v>120</v>
      </c>
      <c r="D22" s="32"/>
      <c r="E22" s="32"/>
    </row>
    <row r="23" spans="3:5" ht="14.25" customHeight="1">
      <c r="C23" s="50"/>
      <c r="D23" s="8"/>
      <c r="E23" s="8"/>
    </row>
    <row r="24" spans="3:5" ht="30" customHeight="1">
      <c r="C24" s="52" t="s">
        <v>93</v>
      </c>
      <c r="D24" s="9"/>
      <c r="E24" s="9"/>
    </row>
    <row r="25" ht="15">
      <c r="C25" s="50"/>
    </row>
    <row r="26" spans="3:5" ht="15">
      <c r="C26" s="51" t="s">
        <v>1</v>
      </c>
      <c r="D26" s="9"/>
      <c r="E26" s="9"/>
    </row>
    <row r="38" spans="1:9" ht="19.5">
      <c r="A38" s="55" t="s">
        <v>118</v>
      </c>
      <c r="B38" s="55"/>
      <c r="C38" s="55"/>
      <c r="D38" s="55"/>
      <c r="E38" s="55"/>
      <c r="F38" s="55"/>
      <c r="G38" s="55"/>
      <c r="H38" s="55"/>
      <c r="I38" s="49"/>
    </row>
  </sheetData>
  <mergeCells count="3">
    <mergeCell ref="A4:H4"/>
    <mergeCell ref="A5:H5"/>
    <mergeCell ref="A38:H38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F7" sqref="F7:H7"/>
    </sheetView>
  </sheetViews>
  <sheetFormatPr defaultColWidth="9.00390625" defaultRowHeight="14.25"/>
  <cols>
    <col min="3" max="3" width="9.50390625" style="0" customWidth="1"/>
    <col min="4" max="4" width="6.00390625" style="0" customWidth="1"/>
    <col min="5" max="5" width="4.75390625" style="0" customWidth="1"/>
    <col min="8" max="8" width="11.00390625" style="0" customWidth="1"/>
    <col min="9" max="9" width="11.125" style="0" customWidth="1"/>
  </cols>
  <sheetData>
    <row r="1" spans="1:9" ht="25.5" customHeight="1">
      <c r="A1" s="16" t="s">
        <v>70</v>
      </c>
      <c r="B1" s="44" t="s">
        <v>109</v>
      </c>
      <c r="C1" s="18"/>
      <c r="D1" s="19" t="s">
        <v>5</v>
      </c>
      <c r="E1" s="19" t="s">
        <v>95</v>
      </c>
      <c r="F1" s="19" t="s">
        <v>122</v>
      </c>
      <c r="G1" s="19" t="s">
        <v>81</v>
      </c>
      <c r="H1" s="43" t="s">
        <v>73</v>
      </c>
      <c r="I1" s="33" t="s">
        <v>106</v>
      </c>
    </row>
    <row r="2" spans="1:9" ht="25.5" customHeight="1">
      <c r="A2" s="19" t="s">
        <v>72</v>
      </c>
      <c r="B2" s="19" t="s">
        <v>101</v>
      </c>
      <c r="C2" s="56" t="s">
        <v>82</v>
      </c>
      <c r="D2" s="57"/>
      <c r="E2" s="20">
        <f>'工人封面'!D26</f>
        <v>0</v>
      </c>
      <c r="F2" s="20"/>
      <c r="G2" s="21"/>
      <c r="H2" s="14" t="s">
        <v>65</v>
      </c>
      <c r="I2" s="19">
        <f>'工人封面'!D24</f>
        <v>0</v>
      </c>
    </row>
    <row r="3" spans="1:9" ht="25.5" customHeight="1">
      <c r="A3" s="15" t="s">
        <v>2</v>
      </c>
      <c r="B3" s="40" t="s">
        <v>96</v>
      </c>
      <c r="C3" s="56" t="s">
        <v>4</v>
      </c>
      <c r="D3" s="58"/>
      <c r="E3" s="29" t="s">
        <v>107</v>
      </c>
      <c r="F3" s="23"/>
      <c r="G3" s="23" t="s">
        <v>3</v>
      </c>
      <c r="H3" s="22">
        <v>33</v>
      </c>
      <c r="I3" s="25"/>
    </row>
    <row r="4" spans="1:9" ht="25.5" customHeight="1">
      <c r="A4" s="22" t="s">
        <v>110</v>
      </c>
      <c r="B4" s="20"/>
      <c r="C4" s="20"/>
      <c r="D4" s="20"/>
      <c r="E4" s="20"/>
      <c r="F4" s="20"/>
      <c r="G4" s="20"/>
      <c r="H4" s="20"/>
      <c r="I4" s="23"/>
    </row>
    <row r="5" spans="1:9" ht="25.5" customHeight="1">
      <c r="A5" s="17" t="s">
        <v>108</v>
      </c>
      <c r="B5" s="21"/>
      <c r="C5" s="34"/>
      <c r="D5" s="21"/>
      <c r="E5" s="41" t="s">
        <v>115</v>
      </c>
      <c r="F5" s="21"/>
      <c r="G5" s="21"/>
      <c r="H5" s="21"/>
      <c r="I5" s="45">
        <v>0.85</v>
      </c>
    </row>
    <row r="6" spans="1:9" ht="25.5" customHeight="1">
      <c r="A6" s="17" t="s">
        <v>67</v>
      </c>
      <c r="B6" s="21"/>
      <c r="C6" s="21"/>
      <c r="D6" s="21"/>
      <c r="E6" s="21"/>
      <c r="F6" s="30">
        <v>0</v>
      </c>
      <c r="G6" s="17" t="s">
        <v>68</v>
      </c>
      <c r="H6" s="21"/>
      <c r="I6" s="45">
        <f>I5+F6</f>
        <v>0.85</v>
      </c>
    </row>
    <row r="7" spans="1:9" ht="25.5" customHeight="1">
      <c r="A7" s="56" t="s">
        <v>116</v>
      </c>
      <c r="B7" s="57"/>
      <c r="C7" s="58"/>
      <c r="D7" s="17" t="s">
        <v>7</v>
      </c>
      <c r="E7" s="18"/>
      <c r="F7" s="56" t="s">
        <v>69</v>
      </c>
      <c r="G7" s="57"/>
      <c r="H7" s="58"/>
      <c r="I7" s="28" t="s">
        <v>7</v>
      </c>
    </row>
    <row r="8" spans="1:9" ht="21.75" customHeight="1">
      <c r="A8" s="56" t="s">
        <v>13</v>
      </c>
      <c r="B8" s="57"/>
      <c r="C8" s="58"/>
      <c r="D8" s="17">
        <f>D9+D18+D25</f>
        <v>2038</v>
      </c>
      <c r="E8" s="18"/>
      <c r="F8" s="59" t="s">
        <v>13</v>
      </c>
      <c r="G8" s="60"/>
      <c r="H8" s="60"/>
      <c r="I8" s="35">
        <f>I9+I19+I25</f>
        <v>1762.2250000000001</v>
      </c>
    </row>
    <row r="9" spans="1:9" ht="21.75" customHeight="1">
      <c r="A9" s="17" t="s">
        <v>8</v>
      </c>
      <c r="B9" s="21"/>
      <c r="C9" s="18"/>
      <c r="D9" s="17">
        <f>SUM(D10:D17)</f>
        <v>789</v>
      </c>
      <c r="E9" s="18"/>
      <c r="F9" s="17" t="s">
        <v>21</v>
      </c>
      <c r="G9" s="21"/>
      <c r="H9" s="18"/>
      <c r="I9" s="15">
        <f>SUM(I10:I18)</f>
        <v>1673.2250000000001</v>
      </c>
    </row>
    <row r="10" spans="1:9" ht="21.75" customHeight="1">
      <c r="A10" s="26" t="s">
        <v>84</v>
      </c>
      <c r="B10" s="21"/>
      <c r="C10" s="18"/>
      <c r="D10" s="17"/>
      <c r="E10" s="18"/>
      <c r="F10" s="26" t="s">
        <v>91</v>
      </c>
      <c r="G10" s="21"/>
      <c r="H10" s="18"/>
      <c r="I10" s="15"/>
    </row>
    <row r="11" spans="1:9" ht="21.75" customHeight="1">
      <c r="A11" s="26" t="s">
        <v>89</v>
      </c>
      <c r="B11" s="21"/>
      <c r="C11" s="18"/>
      <c r="D11" s="17"/>
      <c r="E11" s="18"/>
      <c r="F11" s="26" t="s">
        <v>89</v>
      </c>
      <c r="G11" s="21"/>
      <c r="H11" s="18"/>
      <c r="I11" s="15"/>
    </row>
    <row r="12" spans="1:9" ht="21.75" customHeight="1">
      <c r="A12" s="26" t="s">
        <v>85</v>
      </c>
      <c r="B12" s="21"/>
      <c r="C12" s="18"/>
      <c r="D12" s="17"/>
      <c r="E12" s="18"/>
      <c r="F12" s="26" t="s">
        <v>90</v>
      </c>
      <c r="G12" s="21"/>
      <c r="H12" s="18"/>
      <c r="I12" s="15">
        <f>D14*I6</f>
        <v>469.2</v>
      </c>
    </row>
    <row r="13" spans="1:9" ht="21.75" customHeight="1">
      <c r="A13" s="26" t="s">
        <v>86</v>
      </c>
      <c r="B13" s="21"/>
      <c r="C13" s="18"/>
      <c r="D13" s="17"/>
      <c r="E13" s="18"/>
      <c r="F13" s="26" t="s">
        <v>79</v>
      </c>
      <c r="G13" s="21"/>
      <c r="H13" s="18"/>
      <c r="I13" s="15">
        <f>D15*I6</f>
        <v>201.45</v>
      </c>
    </row>
    <row r="14" spans="1:9" ht="21.75" customHeight="1">
      <c r="A14" s="26" t="s">
        <v>112</v>
      </c>
      <c r="B14" s="21"/>
      <c r="C14" s="18"/>
      <c r="D14" s="17">
        <v>552</v>
      </c>
      <c r="E14" s="18"/>
      <c r="F14" s="26" t="s">
        <v>25</v>
      </c>
      <c r="G14" s="21"/>
      <c r="H14" s="18"/>
      <c r="I14" s="15"/>
    </row>
    <row r="15" spans="1:9" ht="21.75" customHeight="1">
      <c r="A15" s="26" t="s">
        <v>113</v>
      </c>
      <c r="B15" s="21"/>
      <c r="C15" s="18"/>
      <c r="D15" s="17">
        <v>237</v>
      </c>
      <c r="E15" s="18"/>
      <c r="F15" s="26" t="s">
        <v>26</v>
      </c>
      <c r="G15" s="21"/>
      <c r="H15" s="18"/>
      <c r="I15" s="15">
        <f>D20*I6</f>
        <v>935</v>
      </c>
    </row>
    <row r="16" spans="1:9" ht="21.75" customHeight="1">
      <c r="A16" s="26" t="s">
        <v>87</v>
      </c>
      <c r="B16" s="21"/>
      <c r="C16" s="18"/>
      <c r="D16" s="17"/>
      <c r="E16" s="18"/>
      <c r="F16" s="26" t="s">
        <v>27</v>
      </c>
      <c r="G16" s="21"/>
      <c r="H16" s="18"/>
      <c r="I16" s="15">
        <f>D21*I6</f>
        <v>3.8249999999999997</v>
      </c>
    </row>
    <row r="17" spans="1:9" ht="21.75" customHeight="1">
      <c r="A17" s="17"/>
      <c r="B17" s="21"/>
      <c r="C17" s="18"/>
      <c r="D17" s="17"/>
      <c r="E17" s="18"/>
      <c r="F17" s="26" t="s">
        <v>28</v>
      </c>
      <c r="G17" s="21"/>
      <c r="H17" s="18"/>
      <c r="I17" s="15"/>
    </row>
    <row r="18" spans="1:9" ht="21.75" customHeight="1">
      <c r="A18" s="17" t="s">
        <v>15</v>
      </c>
      <c r="B18" s="21"/>
      <c r="C18" s="18"/>
      <c r="D18" s="17">
        <f>SUM(D19:D24)</f>
        <v>1171.5</v>
      </c>
      <c r="E18" s="18"/>
      <c r="F18" s="26" t="s">
        <v>78</v>
      </c>
      <c r="G18" s="21"/>
      <c r="H18" s="18"/>
      <c r="I18" s="15">
        <f>D26*I6</f>
        <v>63.75</v>
      </c>
    </row>
    <row r="19" spans="1:9" ht="21.75" customHeight="1">
      <c r="A19" s="26" t="s">
        <v>16</v>
      </c>
      <c r="B19" s="21"/>
      <c r="C19" s="18"/>
      <c r="D19" s="17"/>
      <c r="E19" s="18"/>
      <c r="F19" s="17" t="s">
        <v>29</v>
      </c>
      <c r="G19" s="21"/>
      <c r="H19" s="18"/>
      <c r="I19" s="15">
        <f>SUM(I20:I24)</f>
        <v>69.5</v>
      </c>
    </row>
    <row r="20" spans="1:9" ht="21.75" customHeight="1">
      <c r="A20" s="26" t="s">
        <v>17</v>
      </c>
      <c r="B20" s="21"/>
      <c r="C20" s="18"/>
      <c r="D20" s="17">
        <v>1100</v>
      </c>
      <c r="E20" s="18"/>
      <c r="F20" s="26" t="s">
        <v>91</v>
      </c>
      <c r="G20" s="21"/>
      <c r="H20" s="18"/>
      <c r="I20" s="15"/>
    </row>
    <row r="21" spans="1:9" ht="21.75" customHeight="1">
      <c r="A21" s="27" t="s">
        <v>74</v>
      </c>
      <c r="B21" s="21"/>
      <c r="C21" s="18"/>
      <c r="D21" s="17">
        <v>4.5</v>
      </c>
      <c r="E21" s="18"/>
      <c r="F21" s="26" t="s">
        <v>89</v>
      </c>
      <c r="G21" s="21"/>
      <c r="H21" s="18"/>
      <c r="I21" s="15"/>
    </row>
    <row r="22" spans="1:9" ht="21.75" customHeight="1">
      <c r="A22" s="26" t="s">
        <v>88</v>
      </c>
      <c r="B22" s="21"/>
      <c r="C22" s="18"/>
      <c r="D22" s="17"/>
      <c r="E22" s="18"/>
      <c r="F22" s="26" t="s">
        <v>92</v>
      </c>
      <c r="G22" s="21"/>
      <c r="H22" s="18"/>
      <c r="I22" s="15"/>
    </row>
    <row r="23" spans="1:9" ht="21.75" customHeight="1">
      <c r="A23" s="26" t="s">
        <v>19</v>
      </c>
      <c r="B23" s="21"/>
      <c r="C23" s="18"/>
      <c r="D23" s="17">
        <v>67</v>
      </c>
      <c r="E23" s="18"/>
      <c r="F23" s="26" t="s">
        <v>31</v>
      </c>
      <c r="G23" s="21"/>
      <c r="H23" s="18"/>
      <c r="I23" s="15">
        <f>D23</f>
        <v>67</v>
      </c>
    </row>
    <row r="24" spans="1:9" ht="21.75" customHeight="1">
      <c r="A24" s="17"/>
      <c r="B24" s="21"/>
      <c r="C24" s="18"/>
      <c r="D24" s="17"/>
      <c r="E24" s="18"/>
      <c r="F24" s="26" t="s">
        <v>77</v>
      </c>
      <c r="G24" s="21"/>
      <c r="H24" s="18"/>
      <c r="I24" s="15">
        <f>D27</f>
        <v>2.5</v>
      </c>
    </row>
    <row r="25" spans="1:9" ht="21.75" customHeight="1">
      <c r="A25" s="17" t="s">
        <v>20</v>
      </c>
      <c r="B25" s="21"/>
      <c r="C25" s="18"/>
      <c r="D25" s="24">
        <f>SUM(D26:D27)</f>
        <v>77.5</v>
      </c>
      <c r="E25" s="24"/>
      <c r="F25" s="17" t="s">
        <v>32</v>
      </c>
      <c r="G25" s="21"/>
      <c r="H25" s="18"/>
      <c r="I25" s="42">
        <f>I26*I27</f>
        <v>19.5</v>
      </c>
    </row>
    <row r="26" spans="1:9" ht="21.75" customHeight="1">
      <c r="A26" s="17" t="s">
        <v>75</v>
      </c>
      <c r="B26" s="21"/>
      <c r="C26" s="18"/>
      <c r="D26" s="17">
        <v>75</v>
      </c>
      <c r="E26" s="18"/>
      <c r="F26" s="26" t="s">
        <v>33</v>
      </c>
      <c r="G26" s="21"/>
      <c r="H26" s="18"/>
      <c r="I26" s="36">
        <v>325</v>
      </c>
    </row>
    <row r="27" spans="1:9" ht="21.75" customHeight="1">
      <c r="A27" s="17" t="s">
        <v>76</v>
      </c>
      <c r="B27" s="21"/>
      <c r="C27" s="18"/>
      <c r="D27" s="17">
        <v>2.5</v>
      </c>
      <c r="E27" s="18"/>
      <c r="F27" s="26" t="s">
        <v>34</v>
      </c>
      <c r="G27" s="21"/>
      <c r="H27" s="18"/>
      <c r="I27" s="38">
        <v>0.06</v>
      </c>
    </row>
    <row r="28" ht="25.5" customHeight="1"/>
    <row r="29" ht="25.5" customHeight="1"/>
    <row r="30" ht="25.5" customHeight="1"/>
  </sheetData>
  <mergeCells count="6">
    <mergeCell ref="A8:C8"/>
    <mergeCell ref="F8:H8"/>
    <mergeCell ref="C3:D3"/>
    <mergeCell ref="C2:D2"/>
    <mergeCell ref="A7:C7"/>
    <mergeCell ref="F7:H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3">
      <selection activeCell="K35" sqref="K35"/>
    </sheetView>
  </sheetViews>
  <sheetFormatPr defaultColWidth="9.00390625" defaultRowHeight="14.25"/>
  <cols>
    <col min="1" max="1" width="5.125" style="0" customWidth="1"/>
    <col min="2" max="2" width="9.00390625" style="85" customWidth="1"/>
    <col min="3" max="3" width="9.00390625" style="49" customWidth="1"/>
    <col min="4" max="4" width="5.125" style="75" customWidth="1"/>
    <col min="5" max="5" width="9.125" style="0" customWidth="1"/>
    <col min="6" max="7" width="5.875" style="0" customWidth="1"/>
  </cols>
  <sheetData>
    <row r="1" spans="1:10" ht="27.75" customHeight="1">
      <c r="A1" s="63"/>
      <c r="B1" s="19" t="s">
        <v>35</v>
      </c>
      <c r="C1" s="19" t="s">
        <v>71</v>
      </c>
      <c r="D1" s="19" t="s">
        <v>36</v>
      </c>
      <c r="E1" s="15" t="s">
        <v>6</v>
      </c>
      <c r="F1" s="56" t="s">
        <v>37</v>
      </c>
      <c r="G1" s="57"/>
      <c r="H1" s="58"/>
      <c r="I1" s="15" t="s">
        <v>38</v>
      </c>
      <c r="J1" s="19" t="s">
        <v>39</v>
      </c>
    </row>
    <row r="2" spans="1:10" ht="27.75" customHeight="1">
      <c r="A2" s="64" t="s">
        <v>50</v>
      </c>
      <c r="B2" s="81"/>
      <c r="C2" s="76"/>
      <c r="D2" s="79"/>
      <c r="E2" s="13"/>
      <c r="F2" s="1"/>
      <c r="G2" s="7"/>
      <c r="H2" s="2"/>
      <c r="I2" s="13"/>
      <c r="J2" s="13"/>
    </row>
    <row r="3" spans="1:10" ht="27.75" customHeight="1">
      <c r="A3" s="64" t="s">
        <v>51</v>
      </c>
      <c r="B3" s="81"/>
      <c r="C3" s="76"/>
      <c r="D3" s="79"/>
      <c r="E3" s="13"/>
      <c r="F3" s="1"/>
      <c r="G3" s="7"/>
      <c r="H3" s="2"/>
      <c r="I3" s="13"/>
      <c r="J3" s="13"/>
    </row>
    <row r="4" spans="1:10" ht="27.75" customHeight="1">
      <c r="A4" s="64" t="s">
        <v>52</v>
      </c>
      <c r="B4" s="81"/>
      <c r="C4" s="76"/>
      <c r="D4" s="79"/>
      <c r="E4" s="13"/>
      <c r="F4" s="1"/>
      <c r="G4" s="7"/>
      <c r="H4" s="2"/>
      <c r="I4" s="13"/>
      <c r="J4" s="13"/>
    </row>
    <row r="5" spans="1:10" ht="27.75" customHeight="1">
      <c r="A5" s="64" t="s">
        <v>53</v>
      </c>
      <c r="B5" s="81"/>
      <c r="C5" s="76"/>
      <c r="D5" s="79"/>
      <c r="E5" s="13"/>
      <c r="F5" s="1"/>
      <c r="G5" s="7"/>
      <c r="H5" s="2"/>
      <c r="I5" s="13"/>
      <c r="J5" s="13"/>
    </row>
    <row r="6" spans="1:10" ht="27.75" customHeight="1">
      <c r="A6" s="64" t="s">
        <v>54</v>
      </c>
      <c r="B6" s="81"/>
      <c r="C6" s="76"/>
      <c r="D6" s="79"/>
      <c r="E6" s="13"/>
      <c r="F6" s="1"/>
      <c r="G6" s="7"/>
      <c r="H6" s="2"/>
      <c r="I6" s="13"/>
      <c r="J6" s="13"/>
    </row>
    <row r="7" spans="1:10" ht="27.75" customHeight="1">
      <c r="A7" s="64" t="s">
        <v>55</v>
      </c>
      <c r="B7" s="81"/>
      <c r="C7" s="76"/>
      <c r="D7" s="79"/>
      <c r="E7" s="13"/>
      <c r="F7" s="1"/>
      <c r="G7" s="7"/>
      <c r="H7" s="2"/>
      <c r="I7" s="13"/>
      <c r="J7" s="13"/>
    </row>
    <row r="8" spans="1:10" ht="27.75" customHeight="1">
      <c r="A8" s="65"/>
      <c r="B8" s="81"/>
      <c r="C8" s="76"/>
      <c r="D8" s="79"/>
      <c r="E8" s="13"/>
      <c r="F8" s="1"/>
      <c r="G8" s="7"/>
      <c r="H8" s="2"/>
      <c r="I8" s="13"/>
      <c r="J8" s="13"/>
    </row>
    <row r="9" spans="1:10" ht="27.75" customHeight="1">
      <c r="A9" s="56" t="s">
        <v>56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42.75" customHeight="1">
      <c r="A10" s="56" t="s">
        <v>40</v>
      </c>
      <c r="B10" s="58"/>
      <c r="C10" s="77"/>
      <c r="D10" s="46"/>
      <c r="E10" s="7"/>
      <c r="F10" s="7"/>
      <c r="G10" s="7"/>
      <c r="H10" s="7"/>
      <c r="I10" s="7"/>
      <c r="J10" s="2"/>
    </row>
    <row r="11" spans="1:10" ht="45" customHeight="1">
      <c r="A11" s="56" t="s">
        <v>41</v>
      </c>
      <c r="B11" s="58"/>
      <c r="C11" s="77"/>
      <c r="D11" s="46"/>
      <c r="E11" s="7"/>
      <c r="F11" s="7"/>
      <c r="G11" s="7"/>
      <c r="H11" s="7"/>
      <c r="I11" s="7"/>
      <c r="J11" s="2"/>
    </row>
    <row r="12" spans="1:10" ht="45" customHeight="1">
      <c r="A12" s="56" t="s">
        <v>42</v>
      </c>
      <c r="B12" s="58"/>
      <c r="C12" s="77"/>
      <c r="D12" s="46"/>
      <c r="E12" s="7"/>
      <c r="F12" s="7"/>
      <c r="G12" s="7"/>
      <c r="H12" s="7"/>
      <c r="I12" s="7"/>
      <c r="J12" s="2"/>
    </row>
    <row r="13" spans="1:10" ht="21.75" customHeight="1">
      <c r="A13" s="59" t="s">
        <v>57</v>
      </c>
      <c r="B13" s="66"/>
      <c r="C13" s="69"/>
      <c r="D13" s="73"/>
      <c r="E13" s="8"/>
      <c r="F13" s="8"/>
      <c r="G13" s="8"/>
      <c r="H13" s="8"/>
      <c r="I13" s="8"/>
      <c r="J13" s="4"/>
    </row>
    <row r="14" spans="1:10" ht="19.5" customHeight="1">
      <c r="A14" s="67" t="s">
        <v>43</v>
      </c>
      <c r="B14" s="68"/>
      <c r="C14" s="70"/>
      <c r="D14" s="74"/>
      <c r="E14" s="9"/>
      <c r="F14" s="9"/>
      <c r="G14" s="9"/>
      <c r="H14" s="9"/>
      <c r="I14" s="9"/>
      <c r="J14" s="6"/>
    </row>
    <row r="15" spans="1:10" ht="24" customHeight="1">
      <c r="A15" s="59" t="s">
        <v>44</v>
      </c>
      <c r="B15" s="66"/>
      <c r="C15" s="69"/>
      <c r="D15" s="73"/>
      <c r="E15" s="8"/>
      <c r="F15" s="8"/>
      <c r="G15" s="8"/>
      <c r="H15" s="8"/>
      <c r="I15" s="8"/>
      <c r="J15" s="4"/>
    </row>
    <row r="16" spans="1:10" ht="20.25" customHeight="1">
      <c r="A16" s="67" t="s">
        <v>45</v>
      </c>
      <c r="B16" s="68"/>
      <c r="C16" s="70"/>
      <c r="D16" s="74"/>
      <c r="E16" s="9"/>
      <c r="F16" s="9"/>
      <c r="G16" s="9"/>
      <c r="H16" s="9"/>
      <c r="I16" s="9"/>
      <c r="J16" s="6"/>
    </row>
    <row r="17" spans="1:10" ht="15.75" customHeight="1">
      <c r="A17" s="63"/>
      <c r="B17" s="82"/>
      <c r="C17" s="71"/>
      <c r="D17" s="73"/>
      <c r="E17" s="4"/>
      <c r="F17" s="63" t="s">
        <v>58</v>
      </c>
      <c r="G17" s="3"/>
      <c r="H17" s="8"/>
      <c r="I17" s="8"/>
      <c r="J17" s="4"/>
    </row>
    <row r="18" spans="1:10" ht="15.75" customHeight="1">
      <c r="A18" s="64"/>
      <c r="B18" s="83"/>
      <c r="C18" s="78"/>
      <c r="D18" s="80"/>
      <c r="E18" s="12"/>
      <c r="F18" s="64" t="s">
        <v>59</v>
      </c>
      <c r="G18" s="10"/>
      <c r="H18" s="11"/>
      <c r="I18" s="11"/>
      <c r="J18" s="12"/>
    </row>
    <row r="19" spans="1:10" ht="15.75" customHeight="1">
      <c r="A19" s="64" t="s">
        <v>46</v>
      </c>
      <c r="B19" s="83"/>
      <c r="C19" s="78"/>
      <c r="D19" s="80"/>
      <c r="E19" s="12"/>
      <c r="F19" s="64" t="s">
        <v>60</v>
      </c>
      <c r="G19" s="10"/>
      <c r="H19" s="11"/>
      <c r="I19" s="11"/>
      <c r="J19" s="12"/>
    </row>
    <row r="20" spans="1:10" ht="15.75" customHeight="1">
      <c r="A20" s="64" t="s">
        <v>47</v>
      </c>
      <c r="B20" s="83"/>
      <c r="C20" s="78"/>
      <c r="D20" s="80"/>
      <c r="E20" s="12"/>
      <c r="F20" s="64" t="s">
        <v>61</v>
      </c>
      <c r="G20" s="10"/>
      <c r="H20" s="11"/>
      <c r="I20" s="11"/>
      <c r="J20" s="12"/>
    </row>
    <row r="21" spans="1:10" ht="15.75" customHeight="1">
      <c r="A21" s="64" t="s">
        <v>48</v>
      </c>
      <c r="B21" s="83"/>
      <c r="C21" s="78"/>
      <c r="D21" s="80"/>
      <c r="E21" s="12"/>
      <c r="F21" s="64" t="s">
        <v>62</v>
      </c>
      <c r="G21" s="10"/>
      <c r="H21" s="11"/>
      <c r="I21" s="11"/>
      <c r="J21" s="12"/>
    </row>
    <row r="22" spans="1:10" ht="15.75" customHeight="1">
      <c r="A22" s="64" t="s">
        <v>49</v>
      </c>
      <c r="B22" s="83"/>
      <c r="C22" s="78"/>
      <c r="D22" s="80"/>
      <c r="E22" s="12"/>
      <c r="F22" s="64" t="s">
        <v>63</v>
      </c>
      <c r="G22" s="10"/>
      <c r="H22" s="11"/>
      <c r="I22" s="11"/>
      <c r="J22" s="12"/>
    </row>
    <row r="23" spans="1:10" ht="15.75" customHeight="1">
      <c r="A23" s="64"/>
      <c r="B23" s="83"/>
      <c r="C23" s="78"/>
      <c r="D23" s="80"/>
      <c r="E23" s="12"/>
      <c r="F23" s="64" t="s">
        <v>48</v>
      </c>
      <c r="G23" s="10"/>
      <c r="H23" s="11"/>
      <c r="I23" s="11"/>
      <c r="J23" s="12"/>
    </row>
    <row r="24" spans="1:10" ht="16.5" customHeight="1">
      <c r="A24" s="65"/>
      <c r="B24" s="84"/>
      <c r="C24" s="72"/>
      <c r="D24" s="74"/>
      <c r="E24" s="6"/>
      <c r="F24" s="65" t="s">
        <v>49</v>
      </c>
      <c r="G24" s="5"/>
      <c r="H24" s="9"/>
      <c r="I24" s="9"/>
      <c r="J24" s="6"/>
    </row>
    <row r="25" spans="1:10" ht="33" customHeight="1">
      <c r="A25" s="86" t="s">
        <v>121</v>
      </c>
      <c r="B25" s="87"/>
      <c r="C25" s="87"/>
      <c r="D25" s="87"/>
      <c r="E25" s="87"/>
      <c r="F25" s="87"/>
      <c r="G25" s="87"/>
      <c r="H25" s="87"/>
      <c r="I25" s="87"/>
      <c r="J25" s="88"/>
    </row>
  </sheetData>
  <mergeCells count="10">
    <mergeCell ref="F1:H1"/>
    <mergeCell ref="A25:J25"/>
    <mergeCell ref="A16:B16"/>
    <mergeCell ref="A10:B10"/>
    <mergeCell ref="A11:B11"/>
    <mergeCell ref="A12:B12"/>
    <mergeCell ref="A9:J9"/>
    <mergeCell ref="A13:B13"/>
    <mergeCell ref="A14:B14"/>
    <mergeCell ref="A15:B15"/>
  </mergeCells>
  <printOptions horizontalCentered="1" verticalCentered="1"/>
  <pageMargins left="0.5905511811023623" right="0.3937007874015748" top="1.1811023622047245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ZMF</cp:lastModifiedBy>
  <cp:lastPrinted>2009-03-05T03:32:13Z</cp:lastPrinted>
  <dcterms:created xsi:type="dcterms:W3CDTF">2002-10-29T07:51:32Z</dcterms:created>
  <dcterms:modified xsi:type="dcterms:W3CDTF">2009-03-05T03:33:37Z</dcterms:modified>
  <cp:category/>
  <cp:version/>
  <cp:contentType/>
  <cp:contentStatus/>
</cp:coreProperties>
</file>